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1445" activeTab="0"/>
  </bookViews>
  <sheets>
    <sheet name="Foglio1" sheetId="1" r:id="rId1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<sst xmlns="http://schemas.openxmlformats.org/spreadsheetml/2006/main" count="12" uniqueCount="10">
  <si>
    <t>Importo totale destinato alla retribuzione di risultato nell'accordo annuale sull'utilizzo delle risorse</t>
  </si>
  <si>
    <t>Importo totale destinato alla retribuzione di risultato distribuito</t>
  </si>
  <si>
    <t>Importo totale destinato alla performance individuale che si desume dall'accordo annuale sull'utilizzo delle risorse</t>
  </si>
  <si>
    <t>Importo totale destinato alla performance individuale distribuito</t>
  </si>
  <si>
    <t xml:space="preserve"> ==&gt;</t>
  </si>
  <si>
    <t xml:space="preserve">  ==&gt;</t>
  </si>
  <si>
    <t>Performance anno 2018 personale dipendente</t>
  </si>
  <si>
    <t>Grado di differenziazione dei premi di risultato regolati dall'accordo annuale sul fondo 2018 (le percentuali vanno calcolate con riferimento al totale dei dipendenti al 31/12 dell'anno precedente)</t>
  </si>
  <si>
    <t>Retribuzione di risultato incaricati Posizione Organizzativa anno 2018</t>
  </si>
  <si>
    <t>Grado di differenziazione dei premi di risultato regolati dall'accordo annuale sul fondo 2018 (le percentuali vanno calcolate con riferimento al totale delle Posizioni Organizzative al 31/12 dell'anno precedente)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</si>
</sst>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€&quot;\ #,##0.00"/>
    <numFmt numFmtId="166" formatCode="&quot;€&quot;\ #,##0.00;[Red]&quot;€&quot;\ #,##0.00"/>
  </numFmts>
  <fonts count="26">
    <font>
      <sz val="10"/>
      <name val="Arial"/>
      <family val="0"/>
    </font>
    <font>
      <sz val="10"/>
      <name val="Courier"/>
      <family val="3"/>
    </font>
    <font>
      <sz val="8"/>
      <name val="Helv"/>
      <family val="0"/>
    </font>
    <font>
      <sz val="8"/>
      <color indexed="8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8" applyNumberFormat="1" applyFill="1" applyBorder="1" applyAlignment="1" applyProtection="1">
      <alignment vertical="center"/>
      <protection/>
    </xf>
    <xf numFmtId="164" fontId="0" fillId="0" borderId="0" xfId="48" applyNumberFormat="1" applyFont="1" applyFill="1" applyBorder="1" applyAlignment="1" applyProtection="1">
      <alignment horizontal="left" vertical="center"/>
      <protection/>
    </xf>
    <xf numFmtId="164" fontId="0" fillId="0" borderId="0" xfId="48" applyNumberFormat="1" applyFont="1" applyFill="1" applyBorder="1" applyAlignment="1" applyProtection="1">
      <alignment vertical="center"/>
      <protection/>
    </xf>
    <xf numFmtId="0" fontId="3" fillId="0" borderId="0" xfId="47" applyAlignment="1" applyProtection="1">
      <alignment vertical="center"/>
      <protection locked="0"/>
    </xf>
    <xf numFmtId="164" fontId="1" fillId="0" borderId="0" xfId="48" applyNumberFormat="1" applyAlignment="1" applyProtection="1">
      <alignment vertical="center"/>
      <protection/>
    </xf>
    <xf numFmtId="164" fontId="1" fillId="0" borderId="0" xfId="48" applyNumberFormat="1" applyFont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left" vertical="center"/>
      <protection/>
    </xf>
    <xf numFmtId="164" fontId="5" fillId="0" borderId="0" xfId="49" applyNumberFormat="1" applyFont="1" applyBorder="1" applyAlignment="1" applyProtection="1">
      <alignment horizontal="right" vertical="center" wrapText="1"/>
      <protection/>
    </xf>
    <xf numFmtId="164" fontId="5" fillId="0" borderId="0" xfId="49" applyNumberFormat="1" applyFont="1" applyBorder="1" applyAlignment="1" applyProtection="1">
      <alignment vertical="center" wrapText="1"/>
      <protection/>
    </xf>
    <xf numFmtId="0" fontId="3" fillId="0" borderId="10" xfId="47" applyBorder="1" applyAlignment="1" applyProtection="1">
      <alignment vertical="center"/>
      <protection locked="0"/>
    </xf>
    <xf numFmtId="164" fontId="6" fillId="0" borderId="11" xfId="48" applyNumberFormat="1" applyFont="1" applyFill="1" applyBorder="1" applyAlignment="1" applyProtection="1">
      <alignment horizontal="center" vertical="center"/>
      <protection/>
    </xf>
    <xf numFmtId="1" fontId="6" fillId="22" borderId="12" xfId="48" applyNumberFormat="1" applyFont="1" applyFill="1" applyBorder="1" applyAlignment="1" applyProtection="1">
      <alignment horizontal="center" vertical="center"/>
      <protection locked="0"/>
    </xf>
    <xf numFmtId="0" fontId="7" fillId="0" borderId="11" xfId="46" applyFont="1" applyBorder="1" applyAlignment="1" applyProtection="1">
      <alignment horizontal="center"/>
      <protection/>
    </xf>
    <xf numFmtId="8" fontId="6" fillId="22" borderId="13" xfId="48" applyNumberFormat="1" applyFont="1" applyFill="1" applyBorder="1" applyAlignment="1" applyProtection="1">
      <alignment horizontal="center" vertical="center"/>
      <protection locked="0"/>
    </xf>
    <xf numFmtId="8" fontId="6" fillId="22" borderId="12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left" vertical="center" wrapText="1"/>
      <protection/>
    </xf>
    <xf numFmtId="164" fontId="4" fillId="24" borderId="0" xfId="48" applyNumberFormat="1" applyFont="1" applyFill="1" applyBorder="1" applyAlignment="1" applyProtection="1">
      <alignment horizontal="left" vertical="center" wrapText="1"/>
      <protection/>
    </xf>
    <xf numFmtId="1" fontId="6" fillId="24" borderId="11" xfId="48" applyNumberFormat="1" applyFont="1" applyFill="1" applyBorder="1" applyAlignment="1" applyProtection="1">
      <alignment horizontal="center" vertical="center"/>
      <protection locked="0"/>
    </xf>
    <xf numFmtId="164" fontId="1" fillId="24" borderId="0" xfId="48" applyNumberFormat="1" applyFont="1" applyFill="1" applyAlignment="1" applyProtection="1">
      <alignment horizontal="center" vertical="center"/>
      <protection locked="0"/>
    </xf>
    <xf numFmtId="164" fontId="5" fillId="24" borderId="0" xfId="49" applyNumberFormat="1" applyFont="1" applyFill="1" applyBorder="1" applyAlignment="1" applyProtection="1">
      <alignment horizontal="right" vertical="center" wrapText="1"/>
      <protection/>
    </xf>
    <xf numFmtId="164" fontId="1" fillId="24" borderId="0" xfId="48" applyNumberFormat="1" applyFill="1" applyAlignment="1" applyProtection="1">
      <alignment vertical="center"/>
      <protection/>
    </xf>
    <xf numFmtId="10" fontId="5" fillId="0" borderId="0" xfId="49" applyNumberFormat="1" applyFont="1" applyBorder="1" applyAlignment="1" applyProtection="1">
      <alignment horizontal="right" vertical="center" wrapText="1"/>
      <protection/>
    </xf>
    <xf numFmtId="10" fontId="5" fillId="0" borderId="0" xfId="49" applyNumberFormat="1" applyFont="1" applyBorder="1" applyAlignment="1" applyProtection="1">
      <alignment vertical="center" wrapText="1"/>
      <protection/>
    </xf>
    <xf numFmtId="10" fontId="5" fillId="24" borderId="0" xfId="49" applyNumberFormat="1" applyFont="1" applyFill="1" applyBorder="1" applyAlignment="1" applyProtection="1">
      <alignment horizontal="right" vertical="center" wrapText="1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11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64" fontId="4" fillId="0" borderId="0" xfId="48" applyNumberFormat="1" applyFont="1" applyFill="1" applyBorder="1" applyAlignment="1" applyProtection="1">
      <alignment horizontal="left" vertical="center" wrapText="1"/>
      <protection/>
    </xf>
    <xf numFmtId="164" fontId="4" fillId="0" borderId="11" xfId="48" applyNumberFormat="1" applyFont="1" applyFill="1" applyBorder="1" applyAlignment="1" applyProtection="1">
      <alignment horizontal="left" vertical="center" wrapText="1"/>
      <protection/>
    </xf>
    <xf numFmtId="0" fontId="5" fillId="0" borderId="14" xfId="47" applyFont="1" applyBorder="1" applyAlignment="1" applyProtection="1">
      <alignment horizontal="center" vertical="center" wrapText="1"/>
      <protection/>
    </xf>
    <xf numFmtId="0" fontId="5" fillId="0" borderId="15" xfId="47" applyFont="1" applyBorder="1" applyAlignment="1" applyProtection="1">
      <alignment horizontal="center" vertical="center" wrapText="1"/>
      <protection/>
    </xf>
    <xf numFmtId="0" fontId="5" fillId="0" borderId="16" xfId="47" applyFont="1" applyBorder="1" applyAlignment="1" applyProtection="1">
      <alignment horizontal="center" vertical="center" wrapText="1"/>
      <protection/>
    </xf>
    <xf numFmtId="0" fontId="5" fillId="0" borderId="17" xfId="47" applyFont="1" applyBorder="1" applyAlignment="1" applyProtection="1">
      <alignment horizontal="center" vertical="center" wrapText="1"/>
      <protection/>
    </xf>
    <xf numFmtId="0" fontId="5" fillId="0" borderId="0" xfId="47" applyFont="1" applyBorder="1" applyAlignment="1" applyProtection="1">
      <alignment horizontal="center" vertical="center" wrapText="1"/>
      <protection/>
    </xf>
    <xf numFmtId="0" fontId="5" fillId="0" borderId="18" xfId="47" applyFont="1" applyBorder="1" applyAlignment="1" applyProtection="1">
      <alignment horizontal="center" vertical="center" wrapText="1"/>
      <protection/>
    </xf>
    <xf numFmtId="0" fontId="5" fillId="0" borderId="19" xfId="47" applyFont="1" applyBorder="1" applyAlignment="1" applyProtection="1">
      <alignment horizontal="center" vertical="center" wrapText="1"/>
      <protection/>
    </xf>
    <xf numFmtId="0" fontId="5" fillId="0" borderId="20" xfId="47" applyFont="1" applyBorder="1" applyAlignment="1" applyProtection="1">
      <alignment horizontal="center" vertical="center" wrapText="1"/>
      <protection/>
    </xf>
    <xf numFmtId="0" fontId="5" fillId="0" borderId="21" xfId="47" applyFont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modello si2 raln_MODIFICATO_ALESSIO" xfId="47"/>
    <cellStyle name="Normale_PRINFEL98 2" xfId="48"/>
    <cellStyle name="Normale_PRINFEL98_modello si2 raln_MODIFICATO_ALESSI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5" max="5" width="14.421875" style="0" customWidth="1"/>
    <col min="6" max="6" width="18.7109375" style="0" customWidth="1"/>
    <col min="9" max="9" width="13.7109375" style="0" bestFit="1" customWidth="1"/>
  </cols>
  <sheetData>
    <row r="1" spans="1:8" ht="18.75" thickBot="1">
      <c r="A1" s="28" t="s">
        <v>6</v>
      </c>
      <c r="B1" s="28"/>
      <c r="C1" s="28"/>
      <c r="D1" s="28"/>
      <c r="E1" s="28"/>
      <c r="F1" s="28"/>
      <c r="G1" s="28"/>
      <c r="H1" s="28"/>
    </row>
    <row r="2" spans="8:10" ht="12.75">
      <c r="H2" s="31" t="s">
        <v>7</v>
      </c>
      <c r="I2" s="32"/>
      <c r="J2" s="33"/>
    </row>
    <row r="3" spans="8:10" ht="12.75">
      <c r="H3" s="34"/>
      <c r="I3" s="35"/>
      <c r="J3" s="36"/>
    </row>
    <row r="4" spans="8:10" ht="12.75" customHeight="1" hidden="1">
      <c r="H4" s="34"/>
      <c r="I4" s="35"/>
      <c r="J4" s="36"/>
    </row>
    <row r="5" spans="1:10" s="5" customFormat="1" ht="30" customHeight="1">
      <c r="A5" s="1"/>
      <c r="B5" s="2"/>
      <c r="C5" s="3"/>
      <c r="D5" s="3"/>
      <c r="E5" s="3"/>
      <c r="F5" s="10"/>
      <c r="G5" s="4"/>
      <c r="H5" s="34"/>
      <c r="I5" s="35"/>
      <c r="J5" s="36"/>
    </row>
    <row r="6" spans="1:10" s="5" customFormat="1" ht="51" customHeight="1">
      <c r="A6" s="29" t="s">
        <v>2</v>
      </c>
      <c r="B6" s="29"/>
      <c r="C6" s="29"/>
      <c r="D6" s="29"/>
      <c r="E6" s="30"/>
      <c r="F6" s="15">
        <v>22819.14</v>
      </c>
      <c r="G6" s="6"/>
      <c r="H6" s="34"/>
      <c r="I6" s="35"/>
      <c r="J6" s="36"/>
    </row>
    <row r="7" spans="1:10" s="5" customFormat="1" ht="9" customHeight="1">
      <c r="A7" s="7"/>
      <c r="B7" s="2"/>
      <c r="C7" s="3"/>
      <c r="D7" s="3"/>
      <c r="E7" s="3"/>
      <c r="F7" s="11"/>
      <c r="G7" s="6"/>
      <c r="H7" s="34"/>
      <c r="I7" s="35"/>
      <c r="J7" s="36"/>
    </row>
    <row r="8" spans="1:10" s="5" customFormat="1" ht="43.5" customHeight="1">
      <c r="A8" s="29" t="s">
        <v>3</v>
      </c>
      <c r="B8" s="29"/>
      <c r="C8" s="29"/>
      <c r="D8" s="29"/>
      <c r="E8" s="30"/>
      <c r="F8" s="15">
        <v>22483.4</v>
      </c>
      <c r="G8" s="6"/>
      <c r="H8" s="34"/>
      <c r="I8" s="35"/>
      <c r="J8" s="36"/>
    </row>
    <row r="9" spans="1:10" s="5" customFormat="1" ht="9" customHeight="1" thickBot="1">
      <c r="A9" s="7"/>
      <c r="B9" s="2"/>
      <c r="C9" s="3"/>
      <c r="D9" s="3"/>
      <c r="E9" s="3"/>
      <c r="F9" s="11"/>
      <c r="G9" s="6"/>
      <c r="H9" s="37"/>
      <c r="I9" s="38"/>
      <c r="J9" s="39"/>
    </row>
    <row r="10" spans="1:9" s="5" customFormat="1" ht="50.25" customHeight="1">
      <c r="A10" s="29" t="str">
        <f>"Numero dipendenti con retribuzione di produttività/performance Fondo 2018 superiore o uguale al 90% del massimo attribuito"</f>
        <v>Numero dipendenti con retribuzione di produttività/performance Fondo 2018 superiore o uguale al 90% del massimo attribuito</v>
      </c>
      <c r="B10" s="29"/>
      <c r="C10" s="29"/>
      <c r="D10" s="29"/>
      <c r="E10" s="30"/>
      <c r="F10" s="12">
        <v>3</v>
      </c>
      <c r="G10" s="6"/>
      <c r="H10" s="8" t="str">
        <f>IF((F10+F13+F19)&gt;0,"==&gt; ","")</f>
        <v>==&gt; </v>
      </c>
      <c r="I10" s="22">
        <f>F10/SUM(F10:F19)</f>
        <v>0.375</v>
      </c>
    </row>
    <row r="11" spans="2:9" s="5" customFormat="1" ht="9" customHeight="1">
      <c r="B11" s="2"/>
      <c r="C11" s="3"/>
      <c r="D11" s="3"/>
      <c r="E11" s="3"/>
      <c r="F11" s="13"/>
      <c r="G11" s="6"/>
      <c r="H11" s="9"/>
      <c r="I11" s="23"/>
    </row>
    <row r="12" spans="2:9" s="5" customFormat="1" ht="9" customHeight="1">
      <c r="B12" s="2"/>
      <c r="C12" s="3"/>
      <c r="D12" s="3"/>
      <c r="E12" s="3"/>
      <c r="F12" s="13"/>
      <c r="G12" s="6"/>
      <c r="H12" s="9"/>
      <c r="I12" s="23"/>
    </row>
    <row r="13" spans="1:9" s="5" customFormat="1" ht="52.5" customHeight="1">
      <c r="A13" s="29" t="str">
        <f>"Numero dipendenti con retribuzione di produttività/performance Fondo 2018 compresa fra 80% e 90% del massimo attribuito"</f>
        <v>Numero dipendenti con retribuzione di produttività/performance Fondo 2018 compresa fra 80% e 90% del massimo attribuito</v>
      </c>
      <c r="B13" s="29"/>
      <c r="C13" s="29"/>
      <c r="D13" s="29"/>
      <c r="E13" s="30"/>
      <c r="F13" s="12">
        <v>5</v>
      </c>
      <c r="G13" s="6"/>
      <c r="H13" s="8" t="str">
        <f>IF((F10+F13+F19)&gt;0,"==&gt; ","")</f>
        <v>==&gt; </v>
      </c>
      <c r="I13" s="22">
        <f>F13/SUM(F10:F19)</f>
        <v>0.625</v>
      </c>
    </row>
    <row r="14" spans="1:9" s="5" customFormat="1" ht="9" customHeight="1">
      <c r="A14" s="1"/>
      <c r="B14" s="2"/>
      <c r="C14" s="3"/>
      <c r="D14" s="3"/>
      <c r="E14" s="3"/>
      <c r="F14" s="11"/>
      <c r="G14" s="6"/>
      <c r="H14" s="9"/>
      <c r="I14" s="23"/>
    </row>
    <row r="15" spans="1:9" s="5" customFormat="1" ht="52.5" customHeight="1">
      <c r="A15" s="29" t="str">
        <f>"Numero dipendenti con retribuzione di produttività/performance Fondo 2018 compresa fra 70% e 80% del massimo attribuito"</f>
        <v>Numero dipendenti con retribuzione di produttività/performance Fondo 2018 compresa fra 70% e 80% del massimo attribuito</v>
      </c>
      <c r="B15" s="29"/>
      <c r="C15" s="29"/>
      <c r="D15" s="29"/>
      <c r="E15" s="30"/>
      <c r="F15" s="12">
        <v>0</v>
      </c>
      <c r="G15" s="6"/>
      <c r="H15" s="8" t="s">
        <v>4</v>
      </c>
      <c r="I15" s="22">
        <f>F15/SUM(F10:F19)</f>
        <v>0</v>
      </c>
    </row>
    <row r="16" spans="1:9" s="21" customFormat="1" ht="15" customHeight="1">
      <c r="A16" s="17"/>
      <c r="B16" s="17"/>
      <c r="C16" s="17"/>
      <c r="D16" s="17"/>
      <c r="E16" s="17"/>
      <c r="F16" s="18"/>
      <c r="G16" s="19"/>
      <c r="H16" s="20"/>
      <c r="I16" s="24"/>
    </row>
    <row r="17" spans="1:9" s="5" customFormat="1" ht="52.5" customHeight="1">
      <c r="A17" s="29" t="str">
        <f>"Numero dipendenti con retribuzione di produttività/performance Fondo 2018 compresa fra 60% e 70% del massimo attribuito"</f>
        <v>Numero dipendenti con retribuzione di produttività/performance Fondo 2018 compresa fra 60% e 70% del massimo attribuito</v>
      </c>
      <c r="B17" s="29"/>
      <c r="C17" s="29"/>
      <c r="D17" s="29"/>
      <c r="E17" s="30"/>
      <c r="F17" s="12">
        <v>0</v>
      </c>
      <c r="G17" s="6"/>
      <c r="H17" s="8" t="s">
        <v>5</v>
      </c>
      <c r="I17" s="22">
        <f>F17/SUM(F10:F19)</f>
        <v>0</v>
      </c>
    </row>
    <row r="18" spans="1:9" s="5" customFormat="1" ht="9" customHeight="1">
      <c r="A18" s="1"/>
      <c r="B18" s="2"/>
      <c r="C18" s="3"/>
      <c r="D18" s="3"/>
      <c r="E18" s="3"/>
      <c r="F18" s="11"/>
      <c r="G18" s="6"/>
      <c r="H18" s="9"/>
      <c r="I18" s="23"/>
    </row>
    <row r="19" spans="1:9" s="5" customFormat="1" ht="59.25" customHeight="1">
      <c r="A19" s="29" t="str">
        <f>"Numero dipendenti con retribuzione di produttività/performance Fondo 2018 inferiore o uguale al 60% del massimo attribuito"</f>
        <v>Numero dipendenti con retribuzione di produttività/performance Fondo 2018 inferiore o uguale al 60% del massimo attribuito</v>
      </c>
      <c r="B19" s="29"/>
      <c r="C19" s="29"/>
      <c r="D19" s="29"/>
      <c r="E19" s="30"/>
      <c r="F19" s="12">
        <v>0</v>
      </c>
      <c r="G19" s="6"/>
      <c r="H19" s="8" t="str">
        <f>IF((F10+F13+F19)&gt;0,"==&gt; ","")</f>
        <v>==&gt; </v>
      </c>
      <c r="I19" s="22">
        <f>F19/SUM(F10:F19)</f>
        <v>0</v>
      </c>
    </row>
    <row r="20" spans="6:9" ht="12.75">
      <c r="F20" s="26"/>
      <c r="I20" s="25"/>
    </row>
    <row r="21" spans="6:9" ht="12.75">
      <c r="F21" s="26"/>
      <c r="I21" s="26"/>
    </row>
    <row r="22" spans="1:8" ht="18">
      <c r="A22" s="28" t="s">
        <v>8</v>
      </c>
      <c r="B22" s="28"/>
      <c r="C22" s="28"/>
      <c r="D22" s="28"/>
      <c r="E22" s="28"/>
      <c r="F22" s="28"/>
      <c r="G22" s="28"/>
      <c r="H22" s="28"/>
    </row>
    <row r="23" ht="13.5" thickBot="1"/>
    <row r="24" spans="8:10" ht="12.75">
      <c r="H24" s="31" t="s">
        <v>9</v>
      </c>
      <c r="I24" s="32"/>
      <c r="J24" s="33"/>
    </row>
    <row r="25" spans="8:10" ht="12.75">
      <c r="H25" s="34"/>
      <c r="I25" s="35"/>
      <c r="J25" s="36"/>
    </row>
    <row r="26" spans="8:10" ht="12.75">
      <c r="H26" s="34"/>
      <c r="I26" s="35"/>
      <c r="J26" s="36"/>
    </row>
    <row r="27" spans="1:11" ht="13.5">
      <c r="A27" s="1"/>
      <c r="B27" s="2"/>
      <c r="C27" s="3"/>
      <c r="D27" s="3"/>
      <c r="E27" s="3"/>
      <c r="F27" s="10"/>
      <c r="G27" s="4"/>
      <c r="H27" s="34"/>
      <c r="I27" s="35"/>
      <c r="J27" s="36"/>
      <c r="K27" s="5"/>
    </row>
    <row r="28" spans="1:11" ht="51" customHeight="1">
      <c r="A28" s="29" t="s">
        <v>0</v>
      </c>
      <c r="B28" s="29"/>
      <c r="C28" s="29"/>
      <c r="D28" s="29"/>
      <c r="E28" s="30"/>
      <c r="F28" s="14">
        <v>8850</v>
      </c>
      <c r="G28" s="6"/>
      <c r="H28" s="34"/>
      <c r="I28" s="35"/>
      <c r="J28" s="36"/>
      <c r="K28" s="5"/>
    </row>
    <row r="29" spans="1:11" ht="17.25" customHeight="1">
      <c r="A29" s="7"/>
      <c r="B29" s="2"/>
      <c r="C29" s="3"/>
      <c r="D29" s="3"/>
      <c r="E29" s="3"/>
      <c r="F29" s="27"/>
      <c r="G29" s="6"/>
      <c r="H29" s="34"/>
      <c r="I29" s="35"/>
      <c r="J29" s="36"/>
      <c r="K29" s="5"/>
    </row>
    <row r="30" spans="1:11" ht="39" customHeight="1">
      <c r="A30" s="29" t="s">
        <v>1</v>
      </c>
      <c r="B30" s="29"/>
      <c r="C30" s="29"/>
      <c r="D30" s="29"/>
      <c r="E30" s="30"/>
      <c r="F30" s="14">
        <v>7798.67</v>
      </c>
      <c r="G30" s="6"/>
      <c r="H30" s="34"/>
      <c r="I30" s="35"/>
      <c r="J30" s="36"/>
      <c r="K30" s="5"/>
    </row>
    <row r="31" spans="1:11" ht="18.75" thickBot="1">
      <c r="A31" s="7"/>
      <c r="B31" s="2"/>
      <c r="C31" s="3"/>
      <c r="D31" s="3"/>
      <c r="E31" s="3"/>
      <c r="F31" s="11"/>
      <c r="G31" s="6"/>
      <c r="H31" s="37"/>
      <c r="I31" s="38"/>
      <c r="J31" s="39"/>
      <c r="K31" s="5"/>
    </row>
    <row r="32" spans="1:11" ht="40.5" customHeight="1">
      <c r="A32" s="29" t="str">
        <f>"Numero dipendenti con retribuzione di risultato Fondo 2018 superiore o uguale al 90% del massimo attribuito"</f>
        <v>Numero dipendenti con retribuzione di risultato Fondo 2018 superiore o uguale al 90% del massimo attribuito</v>
      </c>
      <c r="B32" s="29"/>
      <c r="C32" s="29"/>
      <c r="D32" s="29"/>
      <c r="E32" s="30"/>
      <c r="F32" s="12">
        <v>3</v>
      </c>
      <c r="G32" s="6"/>
      <c r="H32" s="8" t="str">
        <f>IF((F32+F34+F40)&gt;0,"==&gt; ","")</f>
        <v>==&gt; </v>
      </c>
      <c r="I32" s="22">
        <f>F32/SUM(F32:F40)</f>
        <v>1</v>
      </c>
      <c r="J32" s="5"/>
      <c r="K32" s="5"/>
    </row>
    <row r="33" spans="1:11" ht="19.5">
      <c r="A33" s="5"/>
      <c r="B33" s="2"/>
      <c r="C33" s="3"/>
      <c r="D33" s="3"/>
      <c r="E33" s="3"/>
      <c r="F33" s="13"/>
      <c r="G33" s="6"/>
      <c r="H33" s="9"/>
      <c r="I33" s="23"/>
      <c r="J33" s="5"/>
      <c r="K33" s="5"/>
    </row>
    <row r="34" spans="1:11" ht="45.75" customHeight="1">
      <c r="A34" s="29" t="str">
        <f>"Numero dipendenti con retribuzione di risultato Fondo 2018 compresa fra 80% e 90% del massimo attribuito"</f>
        <v>Numero dipendenti con retribuzione di risultato Fondo 2018 compresa fra 80% e 90% del massimo attribuito</v>
      </c>
      <c r="B34" s="29"/>
      <c r="C34" s="29"/>
      <c r="D34" s="29"/>
      <c r="E34" s="30"/>
      <c r="F34" s="12">
        <v>0</v>
      </c>
      <c r="G34" s="6"/>
      <c r="H34" s="8" t="str">
        <f>IF((F32+F34+F40)&gt;0,"==&gt; ","")</f>
        <v>==&gt; </v>
      </c>
      <c r="I34" s="22">
        <f>F34/SUM(F32:F40)</f>
        <v>0</v>
      </c>
      <c r="J34" s="5"/>
      <c r="K34" s="5"/>
    </row>
    <row r="35" spans="1:11" ht="13.5" customHeight="1">
      <c r="A35" s="16"/>
      <c r="B35" s="16"/>
      <c r="C35" s="16"/>
      <c r="D35" s="16"/>
      <c r="E35" s="16"/>
      <c r="F35" s="18"/>
      <c r="G35" s="6"/>
      <c r="H35" s="8"/>
      <c r="I35" s="22"/>
      <c r="J35" s="5"/>
      <c r="K35" s="5"/>
    </row>
    <row r="36" spans="1:11" ht="45.75" customHeight="1">
      <c r="A36" s="29" t="str">
        <f>"Numero dipendenti con retribuzione di risultato Fondo 2013 compresa fra 70% e 80% del massimo attribuito"</f>
        <v>Numero dipendenti con retribuzione di risultato Fondo 2013 compresa fra 70% e 80% del massimo attribuito</v>
      </c>
      <c r="B36" s="29"/>
      <c r="C36" s="29"/>
      <c r="D36" s="29"/>
      <c r="E36" s="30"/>
      <c r="F36" s="12">
        <v>0</v>
      </c>
      <c r="G36" s="6"/>
      <c r="H36" s="8" t="s">
        <v>4</v>
      </c>
      <c r="I36" s="22">
        <f>F36/SUM(F32:F40)</f>
        <v>0</v>
      </c>
      <c r="J36" s="5"/>
      <c r="K36" s="5"/>
    </row>
    <row r="37" spans="1:11" ht="17.25" customHeight="1">
      <c r="A37" s="16"/>
      <c r="B37" s="16"/>
      <c r="C37" s="16"/>
      <c r="D37" s="16"/>
      <c r="E37" s="16"/>
      <c r="F37" s="18"/>
      <c r="G37" s="6"/>
      <c r="H37" s="8"/>
      <c r="I37" s="22"/>
      <c r="J37" s="5"/>
      <c r="K37" s="5"/>
    </row>
    <row r="38" spans="1:11" ht="45.75" customHeight="1">
      <c r="A38" s="29" t="str">
        <f>"Numero dipendenti con retribuzione di risultato Fondo 2018 compresa fra 60% e 70% del massimo attribuito"</f>
        <v>Numero dipendenti con retribuzione di risultato Fondo 2018 compresa fra 60% e 70% del massimo attribuito</v>
      </c>
      <c r="B38" s="29"/>
      <c r="C38" s="29"/>
      <c r="D38" s="29"/>
      <c r="E38" s="30"/>
      <c r="F38" s="12">
        <v>0</v>
      </c>
      <c r="G38" s="6"/>
      <c r="H38" s="8" t="s">
        <v>4</v>
      </c>
      <c r="I38" s="22">
        <f>F38/SUM(F32:F40)</f>
        <v>0</v>
      </c>
      <c r="J38" s="5"/>
      <c r="K38" s="5"/>
    </row>
    <row r="39" spans="1:11" ht="18">
      <c r="A39" s="1"/>
      <c r="B39" s="2"/>
      <c r="C39" s="3"/>
      <c r="D39" s="3"/>
      <c r="E39" s="3"/>
      <c r="F39" s="11"/>
      <c r="G39" s="6"/>
      <c r="H39" s="9"/>
      <c r="I39" s="23"/>
      <c r="J39" s="5"/>
      <c r="K39" s="5"/>
    </row>
    <row r="40" spans="1:11" ht="50.25" customHeight="1">
      <c r="A40" s="29" t="str">
        <f>"Numero dipendenti con retribuzione di risultato Fondo 2018 inferiore o uguale al 60% del massimo attribuito"</f>
        <v>Numero dipendenti con retribuzione di risultato Fondo 2018 inferiore o uguale al 60% del massimo attribuito</v>
      </c>
      <c r="B40" s="29"/>
      <c r="C40" s="29"/>
      <c r="D40" s="29"/>
      <c r="E40" s="30"/>
      <c r="F40" s="12">
        <v>0</v>
      </c>
      <c r="G40" s="6"/>
      <c r="H40" s="8" t="str">
        <f>IF((F32+F34+F40)&gt;0,"==&gt; ","")</f>
        <v>==&gt; </v>
      </c>
      <c r="I40" s="22">
        <f>F40/SUM(F32:F40)</f>
        <v>0</v>
      </c>
      <c r="J40" s="5"/>
      <c r="K40" s="5"/>
    </row>
  </sheetData>
  <sheetProtection/>
  <mergeCells count="18">
    <mergeCell ref="A13:E13"/>
    <mergeCell ref="A19:E19"/>
    <mergeCell ref="H2:J9"/>
    <mergeCell ref="A6:E6"/>
    <mergeCell ref="A8:E8"/>
    <mergeCell ref="A10:E10"/>
    <mergeCell ref="A15:E15"/>
    <mergeCell ref="A17:E17"/>
    <mergeCell ref="A22:H22"/>
    <mergeCell ref="A1:H1"/>
    <mergeCell ref="A34:E34"/>
    <mergeCell ref="A40:E40"/>
    <mergeCell ref="H24:J31"/>
    <mergeCell ref="A28:E28"/>
    <mergeCell ref="A30:E30"/>
    <mergeCell ref="A32:E32"/>
    <mergeCell ref="A36:E36"/>
    <mergeCell ref="A38:E38"/>
  </mergeCells>
  <dataValidations count="3">
    <dataValidation type="whole" allowBlank="1" showInputMessage="1" showErrorMessage="1" errorTitle="ATTENZIONE" error="INSERIRE VALORI NUMERICI INTERI" sqref="F15:F17 F34:F38 F32 F40 F19 F13 F10">
      <formula1>0</formula1>
      <formula2>999999999999</formula2>
    </dataValidation>
    <dataValidation allowBlank="1" showInputMessage="1" showErrorMessage="1" errorTitle="ATTENZIONE" error="INSERIRE VALORI NUMERICI INTERI" sqref="F30 F6"/>
    <dataValidation type="decimal" allowBlank="1" showInputMessage="1" showErrorMessage="1" errorTitle="ATTENZIONE" error="INSERIRE VALORI NUMERICI INTERI" sqref="F28">
      <formula1>0</formula1>
      <formula2>999999999999</formula2>
    </dataValidation>
  </dataValidation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scale="75" r:id="rId1"/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donà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cristina.bortoletto</dc:creator>
  <cp:keywords/>
  <dc:description/>
  <cp:lastModifiedBy>utc</cp:lastModifiedBy>
  <cp:lastPrinted>2019-01-15T09:37:40Z</cp:lastPrinted>
  <dcterms:created xsi:type="dcterms:W3CDTF">2012-04-17T09:54:40Z</dcterms:created>
  <dcterms:modified xsi:type="dcterms:W3CDTF">2019-08-02T08:09:04Z</dcterms:modified>
  <cp:category/>
  <cp:version/>
  <cp:contentType/>
  <cp:contentStatus/>
</cp:coreProperties>
</file>