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FFICIO PERSONALE\"/>
    </mc:Choice>
  </mc:AlternateContent>
  <xr:revisionPtr revIDLastSave="0" documentId="8_{81BE574B-471C-4C35-854E-E89A15B36E4C}" xr6:coauthVersionLast="47" xr6:coauthVersionMax="47" xr10:uidLastSave="{00000000-0000-0000-0000-000000000000}"/>
  <bookViews>
    <workbookView xWindow="-120" yWindow="-120" windowWidth="29040" windowHeight="15840" tabRatio="902" activeTab="6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" l="1"/>
  <c r="E8" i="7"/>
  <c r="E6" i="7"/>
  <c r="E7" i="6"/>
  <c r="E8" i="6"/>
  <c r="E6" i="6"/>
  <c r="E7" i="5"/>
  <c r="F7" i="5" s="1"/>
  <c r="E8" i="5"/>
  <c r="E6" i="5"/>
  <c r="E7" i="4"/>
  <c r="F7" i="4" s="1"/>
  <c r="E8" i="4"/>
  <c r="F8" i="4" s="1"/>
  <c r="E6" i="4"/>
  <c r="E7" i="3"/>
  <c r="E8" i="3"/>
  <c r="E6" i="3"/>
  <c r="F6" i="3" s="1"/>
  <c r="E7" i="2"/>
  <c r="E8" i="2"/>
  <c r="E6" i="2"/>
  <c r="E6" i="13" s="1"/>
  <c r="E7" i="1"/>
  <c r="E7" i="13" s="1"/>
  <c r="F7" i="13" s="1"/>
  <c r="E8" i="1"/>
  <c r="E6" i="1"/>
  <c r="G7" i="12"/>
  <c r="G8" i="12"/>
  <c r="F7" i="12"/>
  <c r="F8" i="12"/>
  <c r="F6" i="12"/>
  <c r="G6" i="12"/>
  <c r="G7" i="11"/>
  <c r="G8" i="11"/>
  <c r="F7" i="11"/>
  <c r="F8" i="11"/>
  <c r="G6" i="11"/>
  <c r="F6" i="11"/>
  <c r="G7" i="10"/>
  <c r="G8" i="10"/>
  <c r="F7" i="10"/>
  <c r="F8" i="10"/>
  <c r="G6" i="10"/>
  <c r="F6" i="10"/>
  <c r="G7" i="9"/>
  <c r="G8" i="9"/>
  <c r="F7" i="9"/>
  <c r="F8" i="9"/>
  <c r="G6" i="9"/>
  <c r="F6" i="9"/>
  <c r="G7" i="8"/>
  <c r="G8" i="8"/>
  <c r="F7" i="8"/>
  <c r="F8" i="8"/>
  <c r="G6" i="8"/>
  <c r="F6" i="8"/>
  <c r="G7" i="7"/>
  <c r="G8" i="7"/>
  <c r="F7" i="7"/>
  <c r="F8" i="7"/>
  <c r="G6" i="7"/>
  <c r="F6" i="7"/>
  <c r="G7" i="6"/>
  <c r="G8" i="6"/>
  <c r="F7" i="6"/>
  <c r="F8" i="6"/>
  <c r="G6" i="6"/>
  <c r="F6" i="6"/>
  <c r="G7" i="5"/>
  <c r="G8" i="5"/>
  <c r="F8" i="5"/>
  <c r="G6" i="5"/>
  <c r="F6" i="5"/>
  <c r="G7" i="4"/>
  <c r="G8" i="4"/>
  <c r="G6" i="4"/>
  <c r="F6" i="4"/>
  <c r="G7" i="3"/>
  <c r="G8" i="3"/>
  <c r="F7" i="3"/>
  <c r="F8" i="3"/>
  <c r="G6" i="3"/>
  <c r="G7" i="2"/>
  <c r="G8" i="2"/>
  <c r="F7" i="2"/>
  <c r="F8" i="2"/>
  <c r="G6" i="2"/>
  <c r="F6" i="2"/>
  <c r="G7" i="1"/>
  <c r="G8" i="1"/>
  <c r="F8" i="1"/>
  <c r="G6" i="1"/>
  <c r="F6" i="1"/>
  <c r="B9" i="8"/>
  <c r="B9" i="4"/>
  <c r="B9" i="12"/>
  <c r="A8" i="2"/>
  <c r="A7" i="2"/>
  <c r="A6" i="2"/>
  <c r="B9" i="2"/>
  <c r="B9" i="1"/>
  <c r="B9" i="6"/>
  <c r="B9" i="7"/>
  <c r="B9" i="5"/>
  <c r="B9" i="3"/>
  <c r="B9" i="11"/>
  <c r="B9" i="10"/>
  <c r="B9" i="9"/>
  <c r="C6" i="13"/>
  <c r="C7" i="13"/>
  <c r="E8" i="13"/>
  <c r="C8" i="13"/>
  <c r="D7" i="13"/>
  <c r="D8" i="13"/>
  <c r="D6" i="13"/>
  <c r="B9" i="13"/>
  <c r="A7" i="13"/>
  <c r="A8" i="13"/>
  <c r="A6" i="13"/>
  <c r="F8" i="13" l="1"/>
  <c r="F6" i="13"/>
  <c r="F7" i="1"/>
</calcChain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<sst xmlns="http://schemas.openxmlformats.org/spreadsheetml/2006/main" count="213" uniqueCount="19">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</sst>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3" borderId="0" xfId="0" applyFill="1"/>
    <xf numFmtId="0" fontId="2" fillId="0" borderId="0" xfId="0" applyFont="1" applyAlignment="1">
      <alignment horizontal="left"/>
    </xf>
    <xf numFmtId="0" fontId="1" fillId="0" borderId="0" xfId="0" applyFont="1"/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/>
    <xf numFmtId="10" fontId="0" fillId="0" borderId="0" xfId="1" applyNumberFormat="1" applyFont="1" applyAlignment="1">
      <alignment horizontal="center"/>
    </xf>
    <xf numFmtId="10" fontId="0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4" sqref="G14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0.77173913043478259</v>
      </c>
      <c r="G6" s="12">
        <f>D6/C6</f>
        <v>0.22826086956521738</v>
      </c>
    </row>
    <row r="7" spans="1:7" x14ac:dyDescent="0.2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0.73611111111111116</v>
      </c>
      <c r="G7" s="12">
        <f>D7/C7</f>
        <v>0.2638888888888889</v>
      </c>
    </row>
    <row r="8" spans="1:7" x14ac:dyDescent="0.2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1:7" x14ac:dyDescent="0.25">
      <c r="B9" s="8">
        <f>SUM(B6:B8)</f>
        <v>11</v>
      </c>
      <c r="C9" s="1"/>
      <c r="D9" s="1"/>
      <c r="E9" s="1"/>
      <c r="F9" s="1"/>
    </row>
    <row r="11" spans="1:7" x14ac:dyDescent="0.25">
      <c r="A11" s="10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:E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3.855468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x14ac:dyDescent="0.25">
      <c r="A7" s="2" t="s">
        <v>12</v>
      </c>
      <c r="B7" s="1">
        <v>2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x14ac:dyDescent="0.2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10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:E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57031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x14ac:dyDescent="0.2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x14ac:dyDescent="0.2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1:7" x14ac:dyDescent="0.25">
      <c r="B9" s="8">
        <f>SUM(B6:B8)</f>
        <v>11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2.855468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x14ac:dyDescent="0.2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x14ac:dyDescent="0.2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1:7" x14ac:dyDescent="0.25">
      <c r="B9" s="8">
        <f>SUM(B6:B8)</f>
        <v>11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2" sqref="C12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</cols>
  <sheetData>
    <row r="1" spans="1:6" x14ac:dyDescent="0.25">
      <c r="A1" s="6" t="s">
        <v>14</v>
      </c>
    </row>
    <row r="2" spans="1:6" x14ac:dyDescent="0.25">
      <c r="A2" s="5" t="s">
        <v>5</v>
      </c>
    </row>
    <row r="3" spans="1:6" x14ac:dyDescent="0.25">
      <c r="A3" s="7" t="s">
        <v>10</v>
      </c>
    </row>
    <row r="4" spans="1:6" x14ac:dyDescent="0.2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x14ac:dyDescent="0.2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674</v>
      </c>
      <c r="D6" s="1">
        <f>SUM(gennaio!D6,febbraio!D6,marzo!D6,aprile!D6,maggio!D6,giugno!D6,luglio!D6,agosto!D6,settembre!D6,ottobre!D6,novembre!D6,dicembre!D6)</f>
        <v>209</v>
      </c>
      <c r="E6" s="1">
        <f>SUM(gennaio!E6,febbraio!E6,marzo!E6,aprile!E6,maggio!E6,giugno!E6,luglio!E6,agosto!E6,settembre!E6,ottobre!E6,novembre!E6,dicembre!E6)</f>
        <v>465</v>
      </c>
      <c r="F6" s="1">
        <f>E6/C6</f>
        <v>0.68991097922848665</v>
      </c>
    </row>
    <row r="7" spans="1:6" x14ac:dyDescent="0.2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525</v>
      </c>
      <c r="D7" s="1">
        <f>SUM(gennaio!D7,febbraio!D7,marzo!D7,aprile!D7,maggio!D7,giugno!D7,luglio!D7,agosto!D7,settembre!D7,ottobre!D7,novembre!D7,dicembre!D7)</f>
        <v>64</v>
      </c>
      <c r="E7" s="1">
        <f>SUM(gennaio!E7,febbraio!E7,marzo!E7,aprile!E7,maggio!E7,giugno!E7,luglio!E7,agosto!E7,settembre!E7,ottobre!E7,novembre!E7,dicembre!E7)</f>
        <v>461</v>
      </c>
      <c r="F7" s="1">
        <f>E7/C7</f>
        <v>0.87809523809523804</v>
      </c>
    </row>
    <row r="8" spans="1:6" x14ac:dyDescent="0.2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603</v>
      </c>
      <c r="D8" s="1">
        <f>SUM(gennaio!D8,febbraio!D8,marzo!D8,aprile!D8,maggio!D8,giugno!D8,luglio!D8,agosto!D8,settembre!D8,ottobre!D8,novembre!D8,dicembre!D8)</f>
        <v>69</v>
      </c>
      <c r="E8" s="1">
        <f>SUM(gennaio!E8,febbraio!E8,marzo!E8,aprile!E8,maggio!E8,giugno!E8,luglio!E8,agosto!E8,settembre!E8,ottobre!E8,novembre!E8,dicembre!E8)</f>
        <v>534</v>
      </c>
      <c r="F8" s="1">
        <f>E8/C8</f>
        <v>0.88557213930348255</v>
      </c>
    </row>
    <row r="9" spans="1:6" x14ac:dyDescent="0.25">
      <c r="B9" s="8">
        <f>SUM(B6:B8)</f>
        <v>11</v>
      </c>
      <c r="C9" s="1"/>
      <c r="D9" s="1"/>
      <c r="E9" s="1"/>
      <c r="F9" s="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8" sqref="E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18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tr">
        <f>gennaio!A6</f>
        <v>Area AMMINISTRATIVA</v>
      </c>
      <c r="B6" s="1">
        <v>4</v>
      </c>
      <c r="C6" s="1">
        <v>92</v>
      </c>
      <c r="D6" s="1">
        <v>25</v>
      </c>
      <c r="E6" s="1">
        <f>C6-D6</f>
        <v>67</v>
      </c>
      <c r="F6" s="9">
        <f>E6/C6</f>
        <v>0.72826086956521741</v>
      </c>
      <c r="G6" s="12">
        <f>D6/C6</f>
        <v>0.27173913043478259</v>
      </c>
    </row>
    <row r="7" spans="1:7" x14ac:dyDescent="0.25">
      <c r="A7" s="2" t="str">
        <f>gennaio!A7</f>
        <v>Area CONTABILE</v>
      </c>
      <c r="B7" s="1">
        <v>3</v>
      </c>
      <c r="C7" s="1">
        <v>72</v>
      </c>
      <c r="D7" s="1">
        <v>8</v>
      </c>
      <c r="E7" s="1">
        <f>C7-D7</f>
        <v>64</v>
      </c>
      <c r="F7" s="9">
        <f>E7/C7</f>
        <v>0.88888888888888884</v>
      </c>
      <c r="G7" s="12">
        <f>D7/C7</f>
        <v>0.1111111111111111</v>
      </c>
    </row>
    <row r="8" spans="1:7" x14ac:dyDescent="0.25">
      <c r="A8" s="2" t="str">
        <f>gennaio!A8</f>
        <v>Area TECNICA -- VIGILANZA</v>
      </c>
      <c r="B8" s="1">
        <v>4</v>
      </c>
      <c r="C8" s="1">
        <v>96</v>
      </c>
      <c r="D8" s="1">
        <v>1</v>
      </c>
      <c r="E8" s="1">
        <f>C8-D8</f>
        <v>95</v>
      </c>
      <c r="F8" s="9">
        <f>E8/C8</f>
        <v>0.98958333333333337</v>
      </c>
      <c r="G8" s="12">
        <f>D8/C8</f>
        <v>1.0416666666666666E-2</v>
      </c>
    </row>
    <row r="9" spans="1:7" x14ac:dyDescent="0.25">
      <c r="B9" s="8">
        <f>SUM(B6:B8)</f>
        <v>11</v>
      </c>
      <c r="C9" s="1"/>
      <c r="D9" s="1"/>
      <c r="E9" s="1"/>
      <c r="F9" s="1"/>
    </row>
    <row r="11" spans="1:7" x14ac:dyDescent="0.25">
      <c r="A11" s="10"/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18" sqref="A1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1406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104</v>
      </c>
      <c r="D6" s="1">
        <v>29</v>
      </c>
      <c r="E6" s="1">
        <f>C6-D6</f>
        <v>75</v>
      </c>
      <c r="F6" s="9">
        <f>E6/C6</f>
        <v>0.72115384615384615</v>
      </c>
      <c r="G6" s="12">
        <f>D6/C6</f>
        <v>0.27884615384615385</v>
      </c>
    </row>
    <row r="7" spans="1:7" x14ac:dyDescent="0.25">
      <c r="A7" s="2" t="s">
        <v>12</v>
      </c>
      <c r="B7" s="1">
        <v>3</v>
      </c>
      <c r="C7" s="1">
        <v>81</v>
      </c>
      <c r="D7" s="1">
        <v>5</v>
      </c>
      <c r="E7" s="1">
        <f>C7-D7</f>
        <v>76</v>
      </c>
      <c r="F7" s="9">
        <f>E7/C7</f>
        <v>0.93827160493827155</v>
      </c>
      <c r="G7" s="12">
        <f>D7/C7</f>
        <v>6.1728395061728392E-2</v>
      </c>
    </row>
    <row r="8" spans="1:7" x14ac:dyDescent="0.25">
      <c r="A8" s="2" t="s">
        <v>13</v>
      </c>
      <c r="B8" s="1">
        <v>4</v>
      </c>
      <c r="C8" s="1">
        <v>108</v>
      </c>
      <c r="D8" s="1">
        <v>7</v>
      </c>
      <c r="E8" s="1">
        <f>C8-D8</f>
        <v>101</v>
      </c>
      <c r="F8" s="9">
        <f>E8/C8</f>
        <v>0.93518518518518523</v>
      </c>
      <c r="G8" s="12">
        <f>D8/C8</f>
        <v>6.4814814814814811E-2</v>
      </c>
    </row>
    <row r="9" spans="1:7" x14ac:dyDescent="0.25">
      <c r="B9" s="8">
        <f>SUM(B6:B8)</f>
        <v>11</v>
      </c>
      <c r="C9" s="1"/>
      <c r="D9" s="1"/>
      <c r="E9" s="1"/>
      <c r="F9" s="1"/>
    </row>
    <row r="11" spans="1:7" x14ac:dyDescent="0.25">
      <c r="A11" s="2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5" sqref="F15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4.71093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91</v>
      </c>
      <c r="D6" s="1">
        <v>27</v>
      </c>
      <c r="E6" s="1">
        <f>C6-D6</f>
        <v>64</v>
      </c>
      <c r="F6" s="9">
        <f>E6/C6</f>
        <v>0.70329670329670335</v>
      </c>
      <c r="G6" s="12">
        <f>D6/C6</f>
        <v>0.2967032967032967</v>
      </c>
    </row>
    <row r="7" spans="1:7" x14ac:dyDescent="0.25">
      <c r="A7" s="2" t="s">
        <v>12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0.93055555555555558</v>
      </c>
      <c r="G7" s="12">
        <f>D7/C7</f>
        <v>6.9444444444444448E-2</v>
      </c>
    </row>
    <row r="8" spans="1:7" x14ac:dyDescent="0.25">
      <c r="A8" s="2" t="s">
        <v>13</v>
      </c>
      <c r="B8" s="1">
        <v>3</v>
      </c>
      <c r="C8" s="1">
        <v>72</v>
      </c>
      <c r="D8" s="1">
        <v>6</v>
      </c>
      <c r="E8" s="1">
        <f>C8-D8</f>
        <v>66</v>
      </c>
      <c r="F8" s="9">
        <f>E8/C8</f>
        <v>0.91666666666666663</v>
      </c>
      <c r="G8" s="12">
        <f>D8/C8</f>
        <v>8.3333333333333329E-2</v>
      </c>
    </row>
    <row r="9" spans="1:7" x14ac:dyDescent="0.25">
      <c r="B9" s="8">
        <f>SUM(B6:B8)</f>
        <v>10</v>
      </c>
      <c r="C9" s="1"/>
      <c r="D9" s="1"/>
      <c r="E9" s="1"/>
      <c r="F9" s="1"/>
    </row>
    <row r="11" spans="1:7" x14ac:dyDescent="0.25">
      <c r="A11" s="2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13" sqref="G13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4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0.28999999999999998</v>
      </c>
    </row>
    <row r="7" spans="1:7" x14ac:dyDescent="0.25">
      <c r="A7" s="2" t="s">
        <v>12</v>
      </c>
      <c r="B7" s="1">
        <v>3</v>
      </c>
      <c r="C7" s="1">
        <v>78</v>
      </c>
      <c r="D7" s="1">
        <v>4</v>
      </c>
      <c r="E7" s="1">
        <f>C7-D7</f>
        <v>74</v>
      </c>
      <c r="F7" s="9">
        <f>E7/C7</f>
        <v>0.94871794871794868</v>
      </c>
      <c r="G7" s="12">
        <f>D7/C7</f>
        <v>5.128205128205128E-2</v>
      </c>
    </row>
    <row r="8" spans="1:7" x14ac:dyDescent="0.25">
      <c r="A8" s="2" t="s">
        <v>13</v>
      </c>
      <c r="B8" s="1">
        <v>3</v>
      </c>
      <c r="C8" s="1">
        <v>78</v>
      </c>
      <c r="D8" s="1">
        <v>6</v>
      </c>
      <c r="E8" s="1">
        <f>C8-D8</f>
        <v>72</v>
      </c>
      <c r="F8" s="9">
        <f>E8/C8</f>
        <v>0.92307692307692313</v>
      </c>
      <c r="G8" s="12">
        <f>D8/C8</f>
        <v>7.6923076923076927E-2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8" sqref="A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710937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96</v>
      </c>
      <c r="D6" s="1">
        <v>37</v>
      </c>
      <c r="E6" s="1">
        <f>C6-D6</f>
        <v>59</v>
      </c>
      <c r="F6" s="11">
        <f>E6/C6</f>
        <v>0.61458333333333337</v>
      </c>
      <c r="G6" s="12">
        <f>D6/C6</f>
        <v>0.38541666666666669</v>
      </c>
    </row>
    <row r="7" spans="1:7" x14ac:dyDescent="0.2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11">
        <f>E7/C7</f>
        <v>0.90666666666666662</v>
      </c>
      <c r="G7" s="12">
        <f>D7/C7</f>
        <v>9.3333333333333338E-2</v>
      </c>
    </row>
    <row r="8" spans="1:7" x14ac:dyDescent="0.25">
      <c r="A8" s="2" t="s">
        <v>13</v>
      </c>
      <c r="B8" s="1">
        <v>3</v>
      </c>
      <c r="C8" s="1">
        <v>75</v>
      </c>
      <c r="D8" s="1">
        <v>15</v>
      </c>
      <c r="E8" s="1">
        <f>C8-D8</f>
        <v>60</v>
      </c>
      <c r="F8" s="11">
        <f>E8/C8</f>
        <v>0.8</v>
      </c>
      <c r="G8" s="12">
        <f>D8/C8</f>
        <v>0.2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5" sqref="E15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3.28515625" bestFit="1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>
        <v>99</v>
      </c>
      <c r="D6" s="1">
        <v>41</v>
      </c>
      <c r="E6" s="1">
        <f>C6-D6</f>
        <v>58</v>
      </c>
      <c r="F6" s="9">
        <f>E6/C6</f>
        <v>0.58585858585858586</v>
      </c>
      <c r="G6" s="12">
        <f>D6/C6</f>
        <v>0.41414141414141414</v>
      </c>
    </row>
    <row r="7" spans="1:7" x14ac:dyDescent="0.25">
      <c r="A7" s="2" t="s">
        <v>12</v>
      </c>
      <c r="B7" s="1">
        <v>3</v>
      </c>
      <c r="C7" s="1">
        <v>75</v>
      </c>
      <c r="D7" s="1">
        <v>16</v>
      </c>
      <c r="E7" s="1">
        <f t="shared" ref="E7:E8" si="0">C7-D7</f>
        <v>59</v>
      </c>
      <c r="F7" s="9">
        <f>E7/C7</f>
        <v>0.78666666666666663</v>
      </c>
      <c r="G7" s="12">
        <f>D7/C7</f>
        <v>0.21333333333333335</v>
      </c>
    </row>
    <row r="8" spans="1:7" x14ac:dyDescent="0.25">
      <c r="A8" s="2" t="s">
        <v>13</v>
      </c>
      <c r="B8" s="1">
        <v>3</v>
      </c>
      <c r="C8" s="1">
        <v>78</v>
      </c>
      <c r="D8" s="1">
        <v>10</v>
      </c>
      <c r="E8" s="1">
        <f t="shared" si="0"/>
        <v>68</v>
      </c>
      <c r="F8" s="9">
        <f>E8/C8</f>
        <v>0.87179487179487181</v>
      </c>
      <c r="G8" s="12">
        <f>D8/C8</f>
        <v>0.12820512820512819</v>
      </c>
    </row>
    <row r="9" spans="1:7" x14ac:dyDescent="0.25">
      <c r="B9" s="8">
        <f>SUM(B6:B8)</f>
        <v>10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:E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4.1406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x14ac:dyDescent="0.2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x14ac:dyDescent="0.2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1:7" x14ac:dyDescent="0.25">
      <c r="B9" s="8">
        <f>SUM(B6:B8)</f>
        <v>11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:E8"/>
    </sheetView>
  </sheetViews>
  <sheetFormatPr defaultRowHeight="15" x14ac:dyDescent="0.25"/>
  <cols>
    <col min="1" max="1" width="39.140625" bestFit="1" customWidth="1"/>
    <col min="2" max="2" width="10.85546875" style="1" customWidth="1"/>
    <col min="3" max="3" width="10.5703125" customWidth="1"/>
    <col min="4" max="4" width="10" customWidth="1"/>
    <col min="5" max="5" width="10.140625" customWidth="1"/>
    <col min="6" max="6" width="13.28515625" customWidth="1"/>
    <col min="7" max="7" width="15.5703125" customWidth="1"/>
  </cols>
  <sheetData>
    <row r="1" spans="1:7" x14ac:dyDescent="0.25">
      <c r="A1" s="6" t="s">
        <v>14</v>
      </c>
    </row>
    <row r="2" spans="1:7" x14ac:dyDescent="0.25">
      <c r="A2" s="5" t="s">
        <v>5</v>
      </c>
    </row>
    <row r="3" spans="1:7" x14ac:dyDescent="0.25">
      <c r="A3" s="7" t="s">
        <v>17</v>
      </c>
    </row>
    <row r="4" spans="1:7" x14ac:dyDescent="0.2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 x14ac:dyDescent="0.25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x14ac:dyDescent="0.2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x14ac:dyDescent="0.2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x14ac:dyDescent="0.2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1:7" x14ac:dyDescent="0.25">
      <c r="B9" s="8">
        <f>SUM(B6:B8)</f>
        <v>11</v>
      </c>
      <c r="C9" s="1"/>
      <c r="D9" s="1"/>
      <c r="E9" s="1"/>
      <c r="F9" s="1"/>
    </row>
    <row r="10" spans="1:7" x14ac:dyDescent="0.25">
      <c r="A10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TOTALI</vt:lpstr>
    </vt:vector>
  </TitlesOfParts>
  <Company>Rizzetto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</dc:creator>
  <cp:lastModifiedBy>Mariagrazia Comin</cp:lastModifiedBy>
  <cp:lastPrinted>2022-01-08T07:54:12Z</cp:lastPrinted>
  <dcterms:created xsi:type="dcterms:W3CDTF">2010-02-23T10:08:27Z</dcterms:created>
  <dcterms:modified xsi:type="dcterms:W3CDTF">2022-08-16T06:39:23Z</dcterms:modified>
</cp:coreProperties>
</file>